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852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B4" i="1" l="1"/>
  <c r="B5" i="1" s="1"/>
  <c r="B6" i="1" l="1"/>
  <c r="C5" i="1"/>
  <c r="C4" i="1"/>
  <c r="E4" i="1" s="1"/>
  <c r="D4" i="1"/>
  <c r="D5" i="1" s="1"/>
  <c r="D6" i="1" l="1"/>
  <c r="D7" i="1" s="1"/>
  <c r="F4" i="1"/>
  <c r="E5" i="1"/>
  <c r="B7" i="1"/>
  <c r="C6" i="1"/>
  <c r="E6" i="1" l="1"/>
  <c r="F5" i="1"/>
  <c r="B8" i="1"/>
  <c r="C7" i="1"/>
  <c r="E7" i="1" l="1"/>
  <c r="B9" i="1"/>
  <c r="C8" i="1"/>
  <c r="D8" i="1"/>
  <c r="D9" i="1" s="1"/>
  <c r="F6" i="1"/>
  <c r="C9" i="1" l="1"/>
  <c r="B10" i="1"/>
  <c r="F7" i="1"/>
  <c r="E8" i="1"/>
  <c r="E9" i="1" l="1"/>
  <c r="F8" i="1"/>
  <c r="B11" i="1"/>
  <c r="C10" i="1"/>
  <c r="D10" i="1"/>
  <c r="D11" i="1" s="1"/>
  <c r="C11" i="1" l="1"/>
  <c r="B12" i="1"/>
  <c r="B13" i="1" s="1"/>
  <c r="B14" i="1" s="1"/>
  <c r="E10" i="1"/>
  <c r="F9" i="1"/>
  <c r="B15" i="1" l="1"/>
  <c r="C14" i="1"/>
  <c r="C13" i="1"/>
  <c r="C12" i="1"/>
  <c r="D12" i="1"/>
  <c r="D13" i="1" s="1"/>
  <c r="D14" i="1" s="1"/>
  <c r="D15" i="1" s="1"/>
  <c r="E11" i="1"/>
  <c r="F10" i="1"/>
  <c r="C15" i="1" l="1"/>
  <c r="B16" i="1"/>
  <c r="E12" i="1"/>
  <c r="F11" i="1"/>
  <c r="B17" i="1" l="1"/>
  <c r="C16" i="1"/>
  <c r="D16" i="1"/>
  <c r="D17" i="1" s="1"/>
  <c r="E13" i="1"/>
  <c r="F12" i="1"/>
  <c r="B18" i="1" l="1"/>
  <c r="C17" i="1"/>
  <c r="F13" i="1"/>
  <c r="E14" i="1"/>
  <c r="B19" i="1" l="1"/>
  <c r="C18" i="1"/>
  <c r="D18" i="1"/>
  <c r="D19" i="1" s="1"/>
  <c r="E15" i="1"/>
  <c r="F14" i="1"/>
  <c r="C19" i="1" l="1"/>
  <c r="B20" i="1"/>
  <c r="E16" i="1"/>
  <c r="F15" i="1"/>
  <c r="C20" i="1" l="1"/>
  <c r="B21" i="1"/>
  <c r="D20" i="1"/>
  <c r="D21" i="1" s="1"/>
  <c r="E17" i="1"/>
  <c r="F16" i="1"/>
  <c r="C21" i="1" l="1"/>
  <c r="B22" i="1"/>
  <c r="D22" i="1"/>
  <c r="E18" i="1"/>
  <c r="F17" i="1"/>
  <c r="C22" i="1" l="1"/>
  <c r="B23" i="1"/>
  <c r="D23" i="1"/>
  <c r="E19" i="1"/>
  <c r="F18" i="1"/>
  <c r="F19" i="1" l="1"/>
  <c r="E20" i="1"/>
  <c r="B24" i="1"/>
  <c r="C23" i="1"/>
  <c r="D24" i="1"/>
  <c r="E21" i="1" l="1"/>
  <c r="F20" i="1"/>
  <c r="C24" i="1"/>
  <c r="B25" i="1"/>
  <c r="D25" i="1" s="1"/>
  <c r="C25" i="1" l="1"/>
  <c r="B26" i="1"/>
  <c r="E22" i="1"/>
  <c r="F21" i="1"/>
  <c r="E23" i="1" l="1"/>
  <c r="F22" i="1"/>
  <c r="C26" i="1"/>
  <c r="B27" i="1"/>
  <c r="D26" i="1"/>
  <c r="D27" i="1" s="1"/>
  <c r="C27" i="1" l="1"/>
  <c r="B28" i="1"/>
  <c r="D28" i="1" s="1"/>
  <c r="E24" i="1"/>
  <c r="F23" i="1"/>
  <c r="E25" i="1" l="1"/>
  <c r="F24" i="1"/>
  <c r="C28" i="1"/>
  <c r="B29" i="1"/>
  <c r="D29" i="1" s="1"/>
  <c r="C29" i="1" l="1"/>
  <c r="B30" i="1"/>
  <c r="E26" i="1"/>
  <c r="F25" i="1"/>
  <c r="E27" i="1" l="1"/>
  <c r="F26" i="1"/>
  <c r="C30" i="1"/>
  <c r="B31" i="1"/>
  <c r="D30" i="1"/>
  <c r="D31" i="1" l="1"/>
  <c r="C31" i="1"/>
  <c r="B32" i="1"/>
  <c r="E28" i="1"/>
  <c r="F27" i="1"/>
  <c r="D32" i="1" l="1"/>
  <c r="E29" i="1"/>
  <c r="F28" i="1"/>
  <c r="C32" i="1"/>
  <c r="B33" i="1"/>
  <c r="D33" i="1" s="1"/>
  <c r="C33" i="1" l="1"/>
  <c r="B34" i="1"/>
  <c r="E30" i="1"/>
  <c r="F29" i="1"/>
  <c r="E31" i="1" l="1"/>
  <c r="F30" i="1"/>
  <c r="C34" i="1"/>
  <c r="B35" i="1"/>
  <c r="D34" i="1"/>
  <c r="C35" i="1" l="1"/>
  <c r="B36" i="1"/>
  <c r="D35" i="1"/>
  <c r="D36" i="1" s="1"/>
  <c r="E32" i="1"/>
  <c r="F31" i="1"/>
  <c r="E33" i="1" l="1"/>
  <c r="F32" i="1"/>
  <c r="C36" i="1"/>
  <c r="B37" i="1"/>
  <c r="D37" i="1" s="1"/>
  <c r="C37" i="1" l="1"/>
  <c r="B38" i="1"/>
  <c r="E34" i="1"/>
  <c r="F33" i="1"/>
  <c r="E35" i="1" l="1"/>
  <c r="F34" i="1"/>
  <c r="C38" i="1"/>
  <c r="B39" i="1"/>
  <c r="D38" i="1"/>
  <c r="D39" i="1" l="1"/>
  <c r="C39" i="1"/>
  <c r="B40" i="1"/>
  <c r="E36" i="1"/>
  <c r="F35" i="1"/>
  <c r="E37" i="1" l="1"/>
  <c r="F36" i="1"/>
  <c r="C40" i="1"/>
  <c r="B41" i="1"/>
  <c r="D40" i="1"/>
  <c r="D41" i="1" s="1"/>
  <c r="E38" i="1" l="1"/>
  <c r="F37" i="1"/>
  <c r="C41" i="1"/>
  <c r="B42" i="1"/>
  <c r="E39" i="1" l="1"/>
  <c r="F38" i="1"/>
  <c r="C42" i="1"/>
  <c r="B43" i="1"/>
  <c r="D42" i="1"/>
  <c r="B44" i="1" l="1"/>
  <c r="C43" i="1"/>
  <c r="D43" i="1"/>
  <c r="D44" i="1" s="1"/>
  <c r="E40" i="1"/>
  <c r="F39" i="1"/>
  <c r="E41" i="1" l="1"/>
  <c r="F40" i="1"/>
  <c r="C44" i="1"/>
  <c r="B45" i="1"/>
  <c r="C45" i="1" l="1"/>
  <c r="B46" i="1"/>
  <c r="D45" i="1"/>
  <c r="E42" i="1"/>
  <c r="F41" i="1"/>
  <c r="D46" i="1" l="1"/>
  <c r="E43" i="1"/>
  <c r="F42" i="1"/>
  <c r="C46" i="1"/>
  <c r="B47" i="1"/>
  <c r="D47" i="1" l="1"/>
  <c r="C47" i="1"/>
  <c r="B48" i="1"/>
  <c r="D48" i="1" s="1"/>
  <c r="E44" i="1"/>
  <c r="F43" i="1"/>
  <c r="E45" i="1" l="1"/>
  <c r="F44" i="1"/>
  <c r="C48" i="1"/>
  <c r="B49" i="1"/>
  <c r="D49" i="1" s="1"/>
  <c r="C49" i="1" l="1"/>
  <c r="B50" i="1"/>
  <c r="E46" i="1"/>
  <c r="F45" i="1"/>
  <c r="E47" i="1" l="1"/>
  <c r="F46" i="1"/>
  <c r="C50" i="1"/>
  <c r="B51" i="1"/>
  <c r="D50" i="1"/>
  <c r="D51" i="1" s="1"/>
  <c r="C51" i="1" l="1"/>
  <c r="B52" i="1"/>
  <c r="E48" i="1"/>
  <c r="F47" i="1"/>
  <c r="E49" i="1" l="1"/>
  <c r="F48" i="1"/>
  <c r="C52" i="1"/>
  <c r="B53" i="1"/>
  <c r="C53" i="1" s="1"/>
  <c r="D52" i="1"/>
  <c r="D53" i="1" s="1"/>
  <c r="E50" i="1" l="1"/>
  <c r="F49" i="1"/>
  <c r="E51" i="1" l="1"/>
  <c r="F50" i="1"/>
  <c r="E52" i="1" l="1"/>
  <c r="F51" i="1"/>
  <c r="E53" i="1" l="1"/>
  <c r="F53" i="1" s="1"/>
  <c r="F52" i="1"/>
</calcChain>
</file>

<file path=xl/sharedStrings.xml><?xml version="1.0" encoding="utf-8"?>
<sst xmlns="http://schemas.openxmlformats.org/spreadsheetml/2006/main" count="58" uniqueCount="58">
  <si>
    <t>1.</t>
  </si>
  <si>
    <t>2.</t>
  </si>
  <si>
    <t>3.</t>
  </si>
  <si>
    <t>4.</t>
  </si>
  <si>
    <t>5.</t>
  </si>
  <si>
    <t>ledolgozott évek:</t>
  </si>
  <si>
    <t>éves fizetés</t>
  </si>
  <si>
    <t>levont éves nyugdíjjárulék</t>
  </si>
  <si>
    <t>ebből ennyit kapnál havonta 20 évig…</t>
  </si>
  <si>
    <t>Írd be az első havi fizetésed összegét!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</si>
  <si>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</si>
  <si>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</si>
  <si>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</si>
  <si>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</si>
  <si>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</si>
  <si>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</si>
  <si>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</si>
  <si>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</si>
  <si>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</si>
  <si>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</si>
  <si>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</si>
  <si>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</si>
  <si>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</si>
  <si>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</si>
  <si>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</si>
  <si>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</si>
  <si>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</si>
  <si>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</si>
  <si>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</si>
  <si>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</si>
  <si>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</si>
  <si>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</si>
  <si>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</si>
  <si>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</si>
  <si>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</si>
  <si>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</si>
  <si>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</si>
  <si>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</si>
  <si>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</si>
  <si>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</si>
  <si>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</si>
  <si>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</si>
  <si>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</si>
  <si>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</si>
  <si>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</si>
  <si>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</si>
  <si>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</si>
  <si>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</si>
  <si>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</si>
  <si>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</si>
  <si>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összes kapott fizetés az adott évig</t>
  </si>
  <si>
    <t>"Én ezért megdolgoztam!!!..."</t>
  </si>
  <si>
    <t>46.</t>
  </si>
  <si>
    <t>47.</t>
  </si>
  <si>
    <t>48.</t>
  </si>
  <si>
    <t>49.</t>
  </si>
  <si>
    <t>50.</t>
  </si>
  <si>
    <r>
      <t xml:space="preserve">összes </t>
    </r>
    <r>
      <rPr>
        <b/>
        <sz val="8"/>
        <color rgb="FFFF0000"/>
        <rFont val="Calibri"/>
        <family val="2"/>
        <charset val="238"/>
        <scheme val="minor"/>
      </rPr>
      <t xml:space="preserve"> -elméletileg -</t>
    </r>
    <r>
      <rPr>
        <sz val="8"/>
        <color theme="1"/>
        <rFont val="Calibri"/>
        <family val="2"/>
        <charset val="238"/>
        <scheme val="minor"/>
      </rPr>
      <t xml:space="preserve"> felhalmozott nyugdíj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</si>
</sst>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6" x14ac:knownFonts="1">
    <font>
      <sz val="10"/>
      <color theme="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rgb="FFFFFF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164" fontId="0" fillId="0" borderId="0" xfId="0" applyNumberFormat="1"/>
    <xf numFmtId="164" fontId="3" fillId="2" borderId="0" xfId="0" applyNumberFormat="1" applyFont="1" applyFill="1" applyAlignment="1">
      <alignment horizontal="center" vertical="center"/>
    </xf>
    <xf numFmtId="164" fontId="5" fillId="0" borderId="0" xfId="0" applyNumberFormat="1" applyFont="1"/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workbookViewId="0">
      <selection activeCell="H13" sqref="H13"/>
    </sheetView>
  </sheetViews>
  <sheetFormatPr defaultRowHeight="12.75" x14ac:dyDescent="0.2"/>
  <cols>
    <col min="1" max="1" width="9.85546875" customWidth="1"/>
    <col min="2" max="2" width="16.28515625" customWidth="1"/>
    <col min="3" max="3" width="22" customWidth="1"/>
    <col min="4" max="4" width="25.5703125" customWidth="1"/>
    <col min="5" max="5" width="15.85546875" customWidth="1"/>
    <col min="6" max="6" width="18.28515625" customWidth="1"/>
    <col min="8" max="8" width="27.28515625" customWidth="1"/>
    <col min="9" max="9" width="27.42578125" customWidth="1"/>
  </cols>
  <sheetData>
    <row r="1" spans="1:9" x14ac:dyDescent="0.2">
      <c r="A1" s="7" t="s">
        <v>51</v>
      </c>
      <c r="B1" s="7"/>
      <c r="C1" s="7"/>
      <c r="D1" s="7"/>
    </row>
    <row r="2" spans="1:9" x14ac:dyDescent="0.2">
      <c r="A2" s="7"/>
      <c r="B2" s="7"/>
      <c r="C2" s="7"/>
      <c r="D2" s="7"/>
    </row>
    <row r="3" spans="1:9" ht="24.75" customHeight="1" x14ac:dyDescent="0.2">
      <c r="A3" s="2" t="s">
        <v>5</v>
      </c>
      <c r="B3" s="1" t="s">
        <v>6</v>
      </c>
      <c r="C3" s="1" t="s">
        <v>7</v>
      </c>
      <c r="D3" s="2" t="s">
        <v>50</v>
      </c>
      <c r="E3" s="3" t="s">
        <v>57</v>
      </c>
      <c r="F3" s="3" t="s">
        <v>8</v>
      </c>
      <c r="G3" s="1"/>
      <c r="H3" s="2" t="s">
        <v>9</v>
      </c>
      <c r="I3" s="5">
        <v>1000</v>
      </c>
    </row>
    <row r="4" spans="1:9" x14ac:dyDescent="0.2">
      <c r="A4" s="1" t="s">
        <v>0</v>
      </c>
      <c r="B4" s="4">
        <f>I3*12</f>
        <v>12000</v>
      </c>
      <c r="C4" s="4">
        <f t="shared" ref="C4:C33" si="0">B4*0.1</f>
        <v>1200</v>
      </c>
      <c r="D4" s="4">
        <f>SUM(B4)</f>
        <v>12000</v>
      </c>
      <c r="E4" s="4">
        <f>SUM(C4)</f>
        <v>1200</v>
      </c>
      <c r="F4" s="6">
        <f t="shared" ref="F4:F53" si="1">E4/240</f>
        <v>5</v>
      </c>
    </row>
    <row r="5" spans="1:9" x14ac:dyDescent="0.2">
      <c r="A5" s="1" t="s">
        <v>1</v>
      </c>
      <c r="B5" s="4">
        <f t="shared" ref="B5:B18" si="2">B4*1.05</f>
        <v>12600</v>
      </c>
      <c r="C5" s="4">
        <f t="shared" si="0"/>
        <v>1260</v>
      </c>
      <c r="D5" s="4">
        <f>SUM(B5+D4)</f>
        <v>24600</v>
      </c>
      <c r="E5" s="4">
        <f>SUM(E4,C5)</f>
        <v>2460</v>
      </c>
      <c r="F5" s="6">
        <f t="shared" si="1"/>
        <v>10.25</v>
      </c>
    </row>
    <row r="6" spans="1:9" x14ac:dyDescent="0.2">
      <c r="A6" s="1" t="s">
        <v>2</v>
      </c>
      <c r="B6" s="4">
        <f t="shared" si="2"/>
        <v>13230</v>
      </c>
      <c r="C6" s="4">
        <f t="shared" si="0"/>
        <v>1323</v>
      </c>
      <c r="D6" s="4">
        <f t="shared" ref="D6:D17" si="3">SUM(D5,B6)</f>
        <v>37830</v>
      </c>
      <c r="E6" s="4">
        <f>SUM(E5,C6)</f>
        <v>3783</v>
      </c>
      <c r="F6" s="6">
        <f t="shared" si="1"/>
        <v>15.762499999999999</v>
      </c>
    </row>
    <row r="7" spans="1:9" x14ac:dyDescent="0.2">
      <c r="A7" s="1" t="s">
        <v>3</v>
      </c>
      <c r="B7" s="4">
        <f t="shared" si="2"/>
        <v>13891.5</v>
      </c>
      <c r="C7" s="4">
        <f t="shared" si="0"/>
        <v>1389.15</v>
      </c>
      <c r="D7" s="4">
        <f t="shared" si="3"/>
        <v>51721.5</v>
      </c>
      <c r="E7" s="4">
        <f>SUM(E6,C7)</f>
        <v>5172.1499999999996</v>
      </c>
      <c r="F7" s="6">
        <f t="shared" si="1"/>
        <v>21.550625</v>
      </c>
    </row>
    <row r="8" spans="1:9" x14ac:dyDescent="0.2">
      <c r="A8" s="1" t="s">
        <v>4</v>
      </c>
      <c r="B8" s="4">
        <f t="shared" si="2"/>
        <v>14586.075000000001</v>
      </c>
      <c r="C8" s="4">
        <f t="shared" si="0"/>
        <v>1458.6075000000001</v>
      </c>
      <c r="D8" s="4">
        <f t="shared" si="3"/>
        <v>66307.574999999997</v>
      </c>
      <c r="E8" s="4">
        <f t="shared" ref="E8:E18" si="4">SUM(E7,C8)</f>
        <v>6630.7574999999997</v>
      </c>
      <c r="F8" s="6">
        <f t="shared" si="1"/>
        <v>27.62815625</v>
      </c>
    </row>
    <row r="9" spans="1:9" x14ac:dyDescent="0.2">
      <c r="A9" s="1" t="s">
        <v>10</v>
      </c>
      <c r="B9" s="4">
        <f t="shared" si="2"/>
        <v>15315.378750000002</v>
      </c>
      <c r="C9" s="4">
        <f t="shared" si="0"/>
        <v>1531.5378750000002</v>
      </c>
      <c r="D9" s="4">
        <f t="shared" si="3"/>
        <v>81622.953750000001</v>
      </c>
      <c r="E9" s="4">
        <f t="shared" si="4"/>
        <v>8162.2953749999997</v>
      </c>
      <c r="F9" s="6">
        <f t="shared" si="1"/>
        <v>34.009564062499997</v>
      </c>
    </row>
    <row r="10" spans="1:9" x14ac:dyDescent="0.2">
      <c r="A10" s="1" t="s">
        <v>11</v>
      </c>
      <c r="B10" s="4">
        <f t="shared" si="2"/>
        <v>16081.147687500003</v>
      </c>
      <c r="C10" s="4">
        <f t="shared" si="0"/>
        <v>1608.1147687500004</v>
      </c>
      <c r="D10" s="4">
        <f t="shared" si="3"/>
        <v>97704.101437500009</v>
      </c>
      <c r="E10" s="4">
        <f t="shared" si="4"/>
        <v>9770.4101437499994</v>
      </c>
      <c r="F10" s="6">
        <f t="shared" si="1"/>
        <v>40.710042265624999</v>
      </c>
    </row>
    <row r="11" spans="1:9" x14ac:dyDescent="0.2">
      <c r="A11" s="1" t="s">
        <v>12</v>
      </c>
      <c r="B11" s="4">
        <f t="shared" si="2"/>
        <v>16885.205071875003</v>
      </c>
      <c r="C11" s="4">
        <f t="shared" si="0"/>
        <v>1688.5205071875005</v>
      </c>
      <c r="D11" s="4">
        <f t="shared" si="3"/>
        <v>114589.30650937502</v>
      </c>
      <c r="E11" s="4">
        <f t="shared" si="4"/>
        <v>11458.9306509375</v>
      </c>
      <c r="F11" s="6">
        <f t="shared" si="1"/>
        <v>47.745544378906253</v>
      </c>
    </row>
    <row r="12" spans="1:9" x14ac:dyDescent="0.2">
      <c r="A12" s="1" t="s">
        <v>13</v>
      </c>
      <c r="B12" s="4">
        <f t="shared" si="2"/>
        <v>17729.465325468755</v>
      </c>
      <c r="C12" s="4">
        <f t="shared" si="0"/>
        <v>1772.9465325468755</v>
      </c>
      <c r="D12" s="4">
        <f t="shared" si="3"/>
        <v>132318.77183484376</v>
      </c>
      <c r="E12" s="4">
        <f t="shared" si="4"/>
        <v>13231.877183484376</v>
      </c>
      <c r="F12" s="6">
        <f t="shared" si="1"/>
        <v>55.132821597851567</v>
      </c>
    </row>
    <row r="13" spans="1:9" x14ac:dyDescent="0.2">
      <c r="A13" s="1" t="s">
        <v>14</v>
      </c>
      <c r="B13" s="4">
        <f t="shared" si="2"/>
        <v>18615.938591742193</v>
      </c>
      <c r="C13" s="4">
        <f t="shared" si="0"/>
        <v>1861.5938591742195</v>
      </c>
      <c r="D13" s="4">
        <f t="shared" si="3"/>
        <v>150934.71042658595</v>
      </c>
      <c r="E13" s="4">
        <f t="shared" si="4"/>
        <v>15093.471042658595</v>
      </c>
      <c r="F13" s="6">
        <f t="shared" si="1"/>
        <v>62.889462677744149</v>
      </c>
    </row>
    <row r="14" spans="1:9" x14ac:dyDescent="0.2">
      <c r="A14" s="1" t="s">
        <v>15</v>
      </c>
      <c r="B14" s="4">
        <f t="shared" si="2"/>
        <v>19546.735521329305</v>
      </c>
      <c r="C14" s="4">
        <f t="shared" si="0"/>
        <v>1954.6735521329306</v>
      </c>
      <c r="D14" s="4">
        <f t="shared" si="3"/>
        <v>170481.44594791526</v>
      </c>
      <c r="E14" s="4">
        <f t="shared" si="4"/>
        <v>17048.144594791527</v>
      </c>
      <c r="F14" s="6">
        <f t="shared" si="1"/>
        <v>71.033935811631366</v>
      </c>
    </row>
    <row r="15" spans="1:9" x14ac:dyDescent="0.2">
      <c r="A15" s="1" t="s">
        <v>16</v>
      </c>
      <c r="B15" s="4">
        <f t="shared" si="2"/>
        <v>20524.072297395771</v>
      </c>
      <c r="C15" s="4">
        <f t="shared" si="0"/>
        <v>2052.4072297395774</v>
      </c>
      <c r="D15" s="4">
        <f t="shared" si="3"/>
        <v>191005.51824531102</v>
      </c>
      <c r="E15" s="4">
        <f t="shared" si="4"/>
        <v>19100.551824531103</v>
      </c>
      <c r="F15" s="6">
        <f t="shared" si="1"/>
        <v>79.585632602212925</v>
      </c>
    </row>
    <row r="16" spans="1:9" x14ac:dyDescent="0.2">
      <c r="A16" s="1" t="s">
        <v>17</v>
      </c>
      <c r="B16" s="4">
        <f t="shared" si="2"/>
        <v>21550.275912265559</v>
      </c>
      <c r="C16" s="4">
        <f t="shared" si="0"/>
        <v>2155.0275912265561</v>
      </c>
      <c r="D16" s="4">
        <f t="shared" si="3"/>
        <v>212555.79415757657</v>
      </c>
      <c r="E16" s="4">
        <f t="shared" si="4"/>
        <v>21255.57941575766</v>
      </c>
      <c r="F16" s="6">
        <f t="shared" si="1"/>
        <v>88.564914232323588</v>
      </c>
    </row>
    <row r="17" spans="1:6" x14ac:dyDescent="0.2">
      <c r="A17" s="1" t="s">
        <v>18</v>
      </c>
      <c r="B17" s="4">
        <f t="shared" si="2"/>
        <v>22627.789707878837</v>
      </c>
      <c r="C17" s="4">
        <f t="shared" si="0"/>
        <v>2262.7789707878837</v>
      </c>
      <c r="D17" s="4">
        <f t="shared" si="3"/>
        <v>235183.58386545541</v>
      </c>
      <c r="E17" s="4">
        <f t="shared" si="4"/>
        <v>23518.358386545544</v>
      </c>
      <c r="F17" s="6">
        <f t="shared" si="1"/>
        <v>97.993159943939773</v>
      </c>
    </row>
    <row r="18" spans="1:6" x14ac:dyDescent="0.2">
      <c r="A18" s="1" t="s">
        <v>19</v>
      </c>
      <c r="B18" s="4">
        <f t="shared" si="2"/>
        <v>23759.179193272779</v>
      </c>
      <c r="C18" s="4">
        <f t="shared" si="0"/>
        <v>2375.917919327278</v>
      </c>
      <c r="D18" s="4">
        <f t="shared" ref="D18:D53" si="5">SUM(D17,B18)</f>
        <v>258942.76305872819</v>
      </c>
      <c r="E18" s="4">
        <f t="shared" si="4"/>
        <v>25894.276305872823</v>
      </c>
      <c r="F18" s="6">
        <f t="shared" si="1"/>
        <v>107.89281794113677</v>
      </c>
    </row>
    <row r="19" spans="1:6" x14ac:dyDescent="0.2">
      <c r="A19" s="1" t="s">
        <v>20</v>
      </c>
      <c r="B19" s="4">
        <f t="shared" ref="B19:B53" si="6">B18*1.05</f>
        <v>24947.138152936419</v>
      </c>
      <c r="C19" s="4">
        <f t="shared" si="0"/>
        <v>2494.7138152936423</v>
      </c>
      <c r="D19" s="4">
        <f t="shared" si="5"/>
        <v>283889.9012116646</v>
      </c>
      <c r="E19" s="4">
        <f t="shared" ref="E19:E53" si="7">SUM(E18,C19)</f>
        <v>28388.990121166466</v>
      </c>
      <c r="F19" s="6">
        <f t="shared" si="1"/>
        <v>118.2874588381936</v>
      </c>
    </row>
    <row r="20" spans="1:6" x14ac:dyDescent="0.2">
      <c r="A20" s="1" t="s">
        <v>21</v>
      </c>
      <c r="B20" s="4">
        <f t="shared" si="6"/>
        <v>26194.495060583242</v>
      </c>
      <c r="C20" s="4">
        <f t="shared" si="0"/>
        <v>2619.4495060583245</v>
      </c>
      <c r="D20" s="4">
        <f t="shared" si="5"/>
        <v>310084.39627224783</v>
      </c>
      <c r="E20" s="4">
        <f t="shared" si="7"/>
        <v>31008.43962722479</v>
      </c>
      <c r="F20" s="6">
        <f t="shared" si="1"/>
        <v>129.2018317801033</v>
      </c>
    </row>
    <row r="21" spans="1:6" x14ac:dyDescent="0.2">
      <c r="A21" s="1" t="s">
        <v>22</v>
      </c>
      <c r="B21" s="4">
        <f t="shared" si="6"/>
        <v>27504.219813612406</v>
      </c>
      <c r="C21" s="4">
        <f t="shared" si="0"/>
        <v>2750.4219813612408</v>
      </c>
      <c r="D21" s="4">
        <f t="shared" si="5"/>
        <v>337588.61608586024</v>
      </c>
      <c r="E21" s="4">
        <f t="shared" si="7"/>
        <v>33758.861608586034</v>
      </c>
      <c r="F21" s="6">
        <f t="shared" si="1"/>
        <v>140.66192336910848</v>
      </c>
    </row>
    <row r="22" spans="1:6" x14ac:dyDescent="0.2">
      <c r="A22" s="1" t="s">
        <v>23</v>
      </c>
      <c r="B22" s="4">
        <f t="shared" si="6"/>
        <v>28879.430804293028</v>
      </c>
      <c r="C22" s="4">
        <f t="shared" si="0"/>
        <v>2887.9430804293029</v>
      </c>
      <c r="D22" s="4">
        <f t="shared" si="5"/>
        <v>366468.04689015326</v>
      </c>
      <c r="E22" s="4">
        <f t="shared" si="7"/>
        <v>36646.804689015335</v>
      </c>
      <c r="F22" s="6">
        <f t="shared" si="1"/>
        <v>152.69501953756389</v>
      </c>
    </row>
    <row r="23" spans="1:6" x14ac:dyDescent="0.2">
      <c r="A23" s="1" t="s">
        <v>24</v>
      </c>
      <c r="B23" s="4">
        <f t="shared" si="6"/>
        <v>30323.402344507682</v>
      </c>
      <c r="C23" s="4">
        <f t="shared" si="0"/>
        <v>3032.3402344507685</v>
      </c>
      <c r="D23" s="4">
        <f t="shared" si="5"/>
        <v>396791.44923466095</v>
      </c>
      <c r="E23" s="4">
        <f t="shared" si="7"/>
        <v>39679.144923466105</v>
      </c>
      <c r="F23" s="6">
        <f t="shared" si="1"/>
        <v>165.32977051444212</v>
      </c>
    </row>
    <row r="24" spans="1:6" x14ac:dyDescent="0.2">
      <c r="A24" s="1" t="s">
        <v>25</v>
      </c>
      <c r="B24" s="4">
        <f t="shared" si="6"/>
        <v>31839.572461733067</v>
      </c>
      <c r="C24" s="4">
        <f t="shared" si="0"/>
        <v>3183.9572461733069</v>
      </c>
      <c r="D24" s="4">
        <f t="shared" si="5"/>
        <v>428631.02169639402</v>
      </c>
      <c r="E24" s="4">
        <f t="shared" si="7"/>
        <v>42863.102169639409</v>
      </c>
      <c r="F24" s="6">
        <f t="shared" si="1"/>
        <v>178.5962590401642</v>
      </c>
    </row>
    <row r="25" spans="1:6" x14ac:dyDescent="0.2">
      <c r="A25" s="1" t="s">
        <v>26</v>
      </c>
      <c r="B25" s="4">
        <f t="shared" si="6"/>
        <v>33431.551084819723</v>
      </c>
      <c r="C25" s="4">
        <f t="shared" si="0"/>
        <v>3343.1551084819725</v>
      </c>
      <c r="D25" s="4">
        <f t="shared" si="5"/>
        <v>462062.57278121373</v>
      </c>
      <c r="E25" s="4">
        <f t="shared" si="7"/>
        <v>46206.257278121382</v>
      </c>
      <c r="F25" s="6">
        <f t="shared" si="1"/>
        <v>192.52607199217243</v>
      </c>
    </row>
    <row r="26" spans="1:6" x14ac:dyDescent="0.2">
      <c r="A26" s="1" t="s">
        <v>27</v>
      </c>
      <c r="B26" s="4">
        <f t="shared" si="6"/>
        <v>35103.128639060713</v>
      </c>
      <c r="C26" s="4">
        <f t="shared" si="0"/>
        <v>3510.3128639060715</v>
      </c>
      <c r="D26" s="4">
        <f t="shared" si="5"/>
        <v>497165.70142027445</v>
      </c>
      <c r="E26" s="4">
        <f t="shared" si="7"/>
        <v>49716.570142027456</v>
      </c>
      <c r="F26" s="6">
        <f t="shared" si="1"/>
        <v>207.15237559178107</v>
      </c>
    </row>
    <row r="27" spans="1:6" x14ac:dyDescent="0.2">
      <c r="A27" s="1" t="s">
        <v>28</v>
      </c>
      <c r="B27" s="4">
        <f t="shared" si="6"/>
        <v>36858.28507101375</v>
      </c>
      <c r="C27" s="4">
        <f t="shared" si="0"/>
        <v>3685.8285071013752</v>
      </c>
      <c r="D27" s="4">
        <f t="shared" si="5"/>
        <v>534023.98649128817</v>
      </c>
      <c r="E27" s="4">
        <f t="shared" si="7"/>
        <v>53402.398649128831</v>
      </c>
      <c r="F27" s="6">
        <f t="shared" si="1"/>
        <v>222.50999437137014</v>
      </c>
    </row>
    <row r="28" spans="1:6" x14ac:dyDescent="0.2">
      <c r="A28" s="1" t="s">
        <v>29</v>
      </c>
      <c r="B28" s="4">
        <f t="shared" si="6"/>
        <v>38701.199324564441</v>
      </c>
      <c r="C28" s="4">
        <f t="shared" si="0"/>
        <v>3870.1199324564441</v>
      </c>
      <c r="D28" s="4">
        <f t="shared" si="5"/>
        <v>572725.1858158526</v>
      </c>
      <c r="E28" s="4">
        <f t="shared" si="7"/>
        <v>57272.518581585275</v>
      </c>
      <c r="F28" s="6">
        <f t="shared" si="1"/>
        <v>238.63549408993865</v>
      </c>
    </row>
    <row r="29" spans="1:6" x14ac:dyDescent="0.2">
      <c r="A29" s="1" t="s">
        <v>30</v>
      </c>
      <c r="B29" s="4">
        <f t="shared" si="6"/>
        <v>40636.259290792666</v>
      </c>
      <c r="C29" s="4">
        <f t="shared" si="0"/>
        <v>4063.6259290792668</v>
      </c>
      <c r="D29" s="4">
        <f t="shared" si="5"/>
        <v>613361.44510664523</v>
      </c>
      <c r="E29" s="4">
        <f t="shared" si="7"/>
        <v>61336.144510664541</v>
      </c>
      <c r="F29" s="6">
        <f t="shared" si="1"/>
        <v>255.56726879443559</v>
      </c>
    </row>
    <row r="30" spans="1:6" x14ac:dyDescent="0.2">
      <c r="A30" s="1" t="s">
        <v>31</v>
      </c>
      <c r="B30" s="4">
        <f t="shared" si="6"/>
        <v>42668.072255332299</v>
      </c>
      <c r="C30" s="4">
        <f t="shared" si="0"/>
        <v>4266.8072255332299</v>
      </c>
      <c r="D30" s="4">
        <f t="shared" si="5"/>
        <v>656029.51736197749</v>
      </c>
      <c r="E30" s="4">
        <f t="shared" si="7"/>
        <v>65602.951736197778</v>
      </c>
      <c r="F30" s="6">
        <f t="shared" si="1"/>
        <v>273.34563223415739</v>
      </c>
    </row>
    <row r="31" spans="1:6" x14ac:dyDescent="0.2">
      <c r="A31" s="1" t="s">
        <v>32</v>
      </c>
      <c r="B31" s="4">
        <f t="shared" si="6"/>
        <v>44801.475868098918</v>
      </c>
      <c r="C31" s="4">
        <f t="shared" si="0"/>
        <v>4480.1475868098923</v>
      </c>
      <c r="D31" s="4">
        <f t="shared" si="5"/>
        <v>700830.99323007639</v>
      </c>
      <c r="E31" s="4">
        <f t="shared" si="7"/>
        <v>70083.099323007671</v>
      </c>
      <c r="F31" s="6">
        <f t="shared" si="1"/>
        <v>292.01291384586528</v>
      </c>
    </row>
    <row r="32" spans="1:6" x14ac:dyDescent="0.2">
      <c r="A32" s="1" t="s">
        <v>33</v>
      </c>
      <c r="B32" s="4">
        <f t="shared" si="6"/>
        <v>47041.549661503865</v>
      </c>
      <c r="C32" s="4">
        <f t="shared" si="0"/>
        <v>4704.1549661503868</v>
      </c>
      <c r="D32" s="4">
        <f t="shared" si="5"/>
        <v>747872.54289158026</v>
      </c>
      <c r="E32" s="4">
        <f t="shared" si="7"/>
        <v>74787.254289158052</v>
      </c>
      <c r="F32" s="6">
        <f t="shared" si="1"/>
        <v>311.61355953815854</v>
      </c>
    </row>
    <row r="33" spans="1:6" x14ac:dyDescent="0.2">
      <c r="A33" s="1" t="s">
        <v>34</v>
      </c>
      <c r="B33" s="4">
        <f t="shared" si="6"/>
        <v>49393.627144579063</v>
      </c>
      <c r="C33" s="4">
        <f t="shared" si="0"/>
        <v>4939.3627144579068</v>
      </c>
      <c r="D33" s="4">
        <f t="shared" si="5"/>
        <v>797266.17003615934</v>
      </c>
      <c r="E33" s="4">
        <f t="shared" si="7"/>
        <v>79726.61700361596</v>
      </c>
      <c r="F33" s="6">
        <f t="shared" si="1"/>
        <v>332.1942375150665</v>
      </c>
    </row>
    <row r="34" spans="1:6" x14ac:dyDescent="0.2">
      <c r="A34" s="1" t="s">
        <v>35</v>
      </c>
      <c r="B34" s="4">
        <f t="shared" si="6"/>
        <v>51863.308501808016</v>
      </c>
      <c r="C34" s="4">
        <f t="shared" ref="C34:C53" si="8">B34*0.1</f>
        <v>5186.3308501808024</v>
      </c>
      <c r="D34" s="4">
        <f t="shared" si="5"/>
        <v>849129.47853796731</v>
      </c>
      <c r="E34" s="4">
        <f t="shared" si="7"/>
        <v>84912.947853796766</v>
      </c>
      <c r="F34" s="6">
        <f t="shared" si="1"/>
        <v>353.80394939081987</v>
      </c>
    </row>
    <row r="35" spans="1:6" x14ac:dyDescent="0.2">
      <c r="A35" s="1" t="s">
        <v>36</v>
      </c>
      <c r="B35" s="4">
        <f t="shared" si="6"/>
        <v>54456.473926898419</v>
      </c>
      <c r="C35" s="4">
        <f t="shared" si="8"/>
        <v>5445.6473926898425</v>
      </c>
      <c r="D35" s="4">
        <f t="shared" si="5"/>
        <v>903585.95246486575</v>
      </c>
      <c r="E35" s="4">
        <f t="shared" si="7"/>
        <v>90358.595246486613</v>
      </c>
      <c r="F35" s="6">
        <f t="shared" si="1"/>
        <v>376.4941468603609</v>
      </c>
    </row>
    <row r="36" spans="1:6" x14ac:dyDescent="0.2">
      <c r="A36" s="1" t="s">
        <v>37</v>
      </c>
      <c r="B36" s="4">
        <f t="shared" si="6"/>
        <v>57179.297623243343</v>
      </c>
      <c r="C36" s="4">
        <f t="shared" si="8"/>
        <v>5717.9297623243347</v>
      </c>
      <c r="D36" s="4">
        <f t="shared" si="5"/>
        <v>960765.25008810905</v>
      </c>
      <c r="E36" s="4">
        <f t="shared" si="7"/>
        <v>96076.525008810946</v>
      </c>
      <c r="F36" s="6">
        <f t="shared" si="1"/>
        <v>400.31885420337892</v>
      </c>
    </row>
    <row r="37" spans="1:6" x14ac:dyDescent="0.2">
      <c r="A37" s="1" t="s">
        <v>38</v>
      </c>
      <c r="B37" s="4">
        <f t="shared" si="6"/>
        <v>60038.262504405509</v>
      </c>
      <c r="C37" s="4">
        <f t="shared" si="8"/>
        <v>6003.8262504405511</v>
      </c>
      <c r="D37" s="4">
        <f t="shared" si="5"/>
        <v>1020803.5125925145</v>
      </c>
      <c r="E37" s="4">
        <f t="shared" si="7"/>
        <v>102080.3512592515</v>
      </c>
      <c r="F37" s="6">
        <f t="shared" si="1"/>
        <v>425.3347969135479</v>
      </c>
    </row>
    <row r="38" spans="1:6" x14ac:dyDescent="0.2">
      <c r="A38" s="1" t="s">
        <v>39</v>
      </c>
      <c r="B38" s="4">
        <f t="shared" si="6"/>
        <v>63040.175629625788</v>
      </c>
      <c r="C38" s="4">
        <f t="shared" si="8"/>
        <v>6304.0175629625792</v>
      </c>
      <c r="D38" s="4">
        <f t="shared" si="5"/>
        <v>1083843.6882221403</v>
      </c>
      <c r="E38" s="4">
        <f t="shared" si="7"/>
        <v>108384.36882221408</v>
      </c>
      <c r="F38" s="6">
        <f t="shared" si="1"/>
        <v>451.60153675922533</v>
      </c>
    </row>
    <row r="39" spans="1:6" x14ac:dyDescent="0.2">
      <c r="A39" s="1" t="s">
        <v>40</v>
      </c>
      <c r="B39" s="4">
        <f t="shared" si="6"/>
        <v>66192.184411107082</v>
      </c>
      <c r="C39" s="4">
        <f t="shared" si="8"/>
        <v>6619.2184411107082</v>
      </c>
      <c r="D39" s="4">
        <f t="shared" si="5"/>
        <v>1150035.8726332474</v>
      </c>
      <c r="E39" s="4">
        <f t="shared" si="7"/>
        <v>115003.58726332479</v>
      </c>
      <c r="F39" s="6">
        <f t="shared" si="1"/>
        <v>479.18161359718664</v>
      </c>
    </row>
    <row r="40" spans="1:6" x14ac:dyDescent="0.2">
      <c r="A40" s="1" t="s">
        <v>41</v>
      </c>
      <c r="B40" s="4">
        <f t="shared" si="6"/>
        <v>69501.79363166244</v>
      </c>
      <c r="C40" s="4">
        <f t="shared" si="8"/>
        <v>6950.179363166244</v>
      </c>
      <c r="D40" s="4">
        <f t="shared" si="5"/>
        <v>1219537.6662649098</v>
      </c>
      <c r="E40" s="4">
        <f t="shared" si="7"/>
        <v>121953.76662649104</v>
      </c>
      <c r="F40" s="6">
        <f t="shared" si="1"/>
        <v>508.14069427704601</v>
      </c>
    </row>
    <row r="41" spans="1:6" x14ac:dyDescent="0.2">
      <c r="A41" s="1" t="s">
        <v>42</v>
      </c>
      <c r="B41" s="4">
        <f t="shared" si="6"/>
        <v>72976.883313245562</v>
      </c>
      <c r="C41" s="4">
        <f t="shared" si="8"/>
        <v>7297.6883313245562</v>
      </c>
      <c r="D41" s="4">
        <f t="shared" si="5"/>
        <v>1292514.5495781554</v>
      </c>
      <c r="E41" s="4">
        <f t="shared" si="7"/>
        <v>129251.45495781559</v>
      </c>
      <c r="F41" s="6">
        <f t="shared" si="1"/>
        <v>538.54772899089824</v>
      </c>
    </row>
    <row r="42" spans="1:6" x14ac:dyDescent="0.2">
      <c r="A42" s="1" t="s">
        <v>43</v>
      </c>
      <c r="B42" s="4">
        <f t="shared" si="6"/>
        <v>76625.727478907836</v>
      </c>
      <c r="C42" s="4">
        <f t="shared" si="8"/>
        <v>7662.5727478907838</v>
      </c>
      <c r="D42" s="4">
        <f t="shared" si="5"/>
        <v>1369140.2770570633</v>
      </c>
      <c r="E42" s="4">
        <f t="shared" si="7"/>
        <v>136914.02770570636</v>
      </c>
      <c r="F42" s="6">
        <f t="shared" si="1"/>
        <v>570.47511544044323</v>
      </c>
    </row>
    <row r="43" spans="1:6" x14ac:dyDescent="0.2">
      <c r="A43" s="1" t="s">
        <v>44</v>
      </c>
      <c r="B43" s="4">
        <f t="shared" si="6"/>
        <v>80457.013852853226</v>
      </c>
      <c r="C43" s="4">
        <f t="shared" si="8"/>
        <v>8045.7013852853233</v>
      </c>
      <c r="D43" s="4">
        <f t="shared" si="5"/>
        <v>1449597.2909099166</v>
      </c>
      <c r="E43" s="4">
        <f t="shared" si="7"/>
        <v>144959.72909099169</v>
      </c>
      <c r="F43" s="6">
        <f t="shared" si="1"/>
        <v>603.99887121246536</v>
      </c>
    </row>
    <row r="44" spans="1:6" x14ac:dyDescent="0.2">
      <c r="A44" s="1" t="s">
        <v>45</v>
      </c>
      <c r="B44" s="4">
        <f t="shared" si="6"/>
        <v>84479.86454549589</v>
      </c>
      <c r="C44" s="4">
        <f t="shared" si="8"/>
        <v>8447.9864545495893</v>
      </c>
      <c r="D44" s="4">
        <f t="shared" si="5"/>
        <v>1534077.1554554126</v>
      </c>
      <c r="E44" s="4">
        <f t="shared" si="7"/>
        <v>153407.71554554129</v>
      </c>
      <c r="F44" s="6">
        <f t="shared" si="1"/>
        <v>639.19881477308866</v>
      </c>
    </row>
    <row r="45" spans="1:6" x14ac:dyDescent="0.2">
      <c r="A45" s="1" t="s">
        <v>46</v>
      </c>
      <c r="B45" s="4">
        <f t="shared" si="6"/>
        <v>88703.857772770687</v>
      </c>
      <c r="C45" s="4">
        <f t="shared" si="8"/>
        <v>8870.3857772770698</v>
      </c>
      <c r="D45" s="4">
        <f t="shared" si="5"/>
        <v>1622781.0132281831</v>
      </c>
      <c r="E45" s="4">
        <f t="shared" si="7"/>
        <v>162278.10132281834</v>
      </c>
      <c r="F45" s="6">
        <f t="shared" si="1"/>
        <v>676.15875551174315</v>
      </c>
    </row>
    <row r="46" spans="1:6" x14ac:dyDescent="0.2">
      <c r="A46" s="1" t="s">
        <v>47</v>
      </c>
      <c r="B46" s="4">
        <f t="shared" si="6"/>
        <v>93139.05066140923</v>
      </c>
      <c r="C46" s="4">
        <f t="shared" si="8"/>
        <v>9313.9050661409237</v>
      </c>
      <c r="D46" s="4">
        <f t="shared" si="5"/>
        <v>1715920.0638895924</v>
      </c>
      <c r="E46" s="4">
        <f t="shared" si="7"/>
        <v>171592.00638895927</v>
      </c>
      <c r="F46" s="6">
        <f t="shared" si="1"/>
        <v>714.96669328733026</v>
      </c>
    </row>
    <row r="47" spans="1:6" x14ac:dyDescent="0.2">
      <c r="A47" s="1" t="s">
        <v>48</v>
      </c>
      <c r="B47" s="4">
        <f t="shared" si="6"/>
        <v>97796.003194479694</v>
      </c>
      <c r="C47" s="4">
        <f t="shared" si="8"/>
        <v>9779.600319447969</v>
      </c>
      <c r="D47" s="4">
        <f t="shared" si="5"/>
        <v>1813716.0670840722</v>
      </c>
      <c r="E47" s="4">
        <f t="shared" si="7"/>
        <v>181371.60670840723</v>
      </c>
      <c r="F47" s="6">
        <f t="shared" si="1"/>
        <v>755.71502795169681</v>
      </c>
    </row>
    <row r="48" spans="1:6" x14ac:dyDescent="0.2">
      <c r="A48" s="1" t="s">
        <v>49</v>
      </c>
      <c r="B48" s="4">
        <f t="shared" si="6"/>
        <v>102685.80335420369</v>
      </c>
      <c r="C48" s="4">
        <f t="shared" si="8"/>
        <v>10268.580335420369</v>
      </c>
      <c r="D48" s="4">
        <f t="shared" si="5"/>
        <v>1916401.8704382759</v>
      </c>
      <c r="E48" s="4">
        <f t="shared" si="7"/>
        <v>191640.18704382761</v>
      </c>
      <c r="F48" s="6">
        <f t="shared" si="1"/>
        <v>798.50077934928174</v>
      </c>
    </row>
    <row r="49" spans="1:6" x14ac:dyDescent="0.2">
      <c r="A49" s="1" t="s">
        <v>52</v>
      </c>
      <c r="B49" s="4">
        <f t="shared" si="6"/>
        <v>107820.09352191388</v>
      </c>
      <c r="C49" s="4">
        <f t="shared" si="8"/>
        <v>10782.009352191388</v>
      </c>
      <c r="D49" s="4">
        <f t="shared" si="5"/>
        <v>2024221.9639601898</v>
      </c>
      <c r="E49" s="4">
        <f t="shared" si="7"/>
        <v>202422.19639601899</v>
      </c>
      <c r="F49" s="6">
        <f t="shared" si="1"/>
        <v>843.42581831674579</v>
      </c>
    </row>
    <row r="50" spans="1:6" x14ac:dyDescent="0.2">
      <c r="A50" s="1" t="s">
        <v>53</v>
      </c>
      <c r="B50" s="4">
        <f t="shared" si="6"/>
        <v>113211.09819800958</v>
      </c>
      <c r="C50" s="4">
        <f t="shared" si="8"/>
        <v>11321.109819800959</v>
      </c>
      <c r="D50" s="4">
        <f t="shared" si="5"/>
        <v>2137433.0621581995</v>
      </c>
      <c r="E50" s="4">
        <f t="shared" si="7"/>
        <v>213743.30621581996</v>
      </c>
      <c r="F50" s="6">
        <f t="shared" si="1"/>
        <v>890.59710923258319</v>
      </c>
    </row>
    <row r="51" spans="1:6" x14ac:dyDescent="0.2">
      <c r="A51" s="1" t="s">
        <v>54</v>
      </c>
      <c r="B51" s="4">
        <f t="shared" si="6"/>
        <v>118871.65310791007</v>
      </c>
      <c r="C51" s="4">
        <f t="shared" si="8"/>
        <v>11887.165310791008</v>
      </c>
      <c r="D51" s="4">
        <f t="shared" si="5"/>
        <v>2256304.7152661094</v>
      </c>
      <c r="E51" s="4">
        <f t="shared" si="7"/>
        <v>225630.47152661096</v>
      </c>
      <c r="F51" s="6">
        <f t="shared" si="1"/>
        <v>940.12696469421235</v>
      </c>
    </row>
    <row r="52" spans="1:6" x14ac:dyDescent="0.2">
      <c r="A52" s="1" t="s">
        <v>55</v>
      </c>
      <c r="B52" s="4">
        <f t="shared" si="6"/>
        <v>124815.23576330558</v>
      </c>
      <c r="C52" s="4">
        <f t="shared" si="8"/>
        <v>12481.523576330559</v>
      </c>
      <c r="D52" s="4">
        <f t="shared" si="5"/>
        <v>2381119.9510294152</v>
      </c>
      <c r="E52" s="4">
        <f t="shared" si="7"/>
        <v>238111.99510294152</v>
      </c>
      <c r="F52" s="6">
        <f t="shared" si="1"/>
        <v>992.13331292892303</v>
      </c>
    </row>
    <row r="53" spans="1:6" x14ac:dyDescent="0.2">
      <c r="A53" s="1" t="s">
        <v>56</v>
      </c>
      <c r="B53" s="4">
        <f t="shared" si="6"/>
        <v>131055.99755147086</v>
      </c>
      <c r="C53" s="4">
        <f t="shared" si="8"/>
        <v>13105.599755147086</v>
      </c>
      <c r="D53" s="4">
        <f t="shared" si="5"/>
        <v>2512175.9485808862</v>
      </c>
      <c r="E53" s="4">
        <f t="shared" si="7"/>
        <v>251217.59485808862</v>
      </c>
      <c r="F53" s="6">
        <f t="shared" si="1"/>
        <v>1046.7399785753692</v>
      </c>
    </row>
    <row r="54" spans="1:6" x14ac:dyDescent="0.2">
      <c r="A54" s="1"/>
    </row>
    <row r="55" spans="1:6" x14ac:dyDescent="0.2">
      <c r="A55" s="1"/>
    </row>
  </sheetData>
  <mergeCells count="1">
    <mergeCell ref="A1:D2"/>
  </mergeCells>
  <pageMargins left="0.25" right="0.25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Gomolla Tamás</dc:creator>
  <cp:lastModifiedBy>Gomolla Tamás</cp:lastModifiedBy>
  <dcterms:created xsi:type="dcterms:W3CDTF">2018-04-30T19:42:54Z</dcterms:created>
  <dcterms:modified xsi:type="dcterms:W3CDTF">2019-11-12T10:08:25Z</dcterms:modified>
</cp:coreProperties>
</file>